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LaShaun\Desktop\Ramdin Consultancy\DMI Templates\"/>
    </mc:Choice>
  </mc:AlternateContent>
  <xr:revisionPtr revIDLastSave="0" documentId="8_{ADDEB6EB-D0D7-4F08-BEE4-A7062A72B7E3}" xr6:coauthVersionLast="45" xr6:coauthVersionMax="45" xr10:uidLastSave="{00000000-0000-0000-0000-000000000000}"/>
  <bookViews>
    <workbookView xWindow="-120" yWindow="-120" windowWidth="20730" windowHeight="11160" xr2:uid="{00000000-000D-0000-FFFF-FFFF00000000}"/>
  </bookViews>
  <sheets>
    <sheet name="Media Plan" sheetId="1" r:id="rId1"/>
  </sheets>
  <definedNames>
    <definedName name="_xlnm.Print_Area" localSheetId="0">'Media Plan'!$A$1:$AO$37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 r="J22" i="1" l="1"/>
  <c r="F22" i="1" s="1"/>
  <c r="J20" i="1"/>
  <c r="F20" i="1" s="1"/>
  <c r="J24" i="1"/>
  <c r="F24" i="1" s="1"/>
  <c r="J16" i="1"/>
  <c r="F16" i="1" s="1"/>
  <c r="J30" i="1"/>
  <c r="E30" i="1" s="1"/>
  <c r="J34" i="1"/>
  <c r="E34" i="1" s="1"/>
  <c r="J14" i="1"/>
  <c r="F14" i="1" s="1"/>
  <c r="J28" i="1"/>
  <c r="F28" i="1" s="1"/>
  <c r="J32" i="1"/>
  <c r="F32" i="1" s="1"/>
  <c r="F30" i="1" l="1"/>
  <c r="G30" i="1" s="1"/>
  <c r="E20" i="1"/>
  <c r="G20" i="1" s="1"/>
  <c r="E22" i="1"/>
  <c r="G22" i="1" s="1"/>
  <c r="E24" i="1"/>
  <c r="G24" i="1" s="1"/>
  <c r="E16" i="1"/>
  <c r="G16" i="1" s="1"/>
  <c r="F34" i="1"/>
  <c r="E28" i="1"/>
  <c r="G28" i="1" s="1"/>
  <c r="E14" i="1"/>
  <c r="G14" i="1" s="1"/>
  <c r="E32" i="1"/>
  <c r="G32" i="1" s="1"/>
  <c r="J12" i="1"/>
  <c r="F12" i="1" s="1"/>
  <c r="J18" i="1"/>
  <c r="J26" i="1"/>
  <c r="J10" i="1"/>
  <c r="G34" i="1" l="1"/>
  <c r="E12" i="1"/>
  <c r="G12" i="1" s="1"/>
  <c r="F26" i="1"/>
  <c r="E26" i="1"/>
  <c r="F18" i="1"/>
  <c r="E18" i="1"/>
  <c r="G26" i="1" l="1"/>
  <c r="G18" i="1"/>
  <c r="E10" i="1"/>
  <c r="F10" i="1"/>
  <c r="F36" i="1" s="1"/>
  <c r="E36" i="1" l="1"/>
  <c r="I36" i="1" s="1"/>
  <c r="G10" i="1"/>
  <c r="H36" i="1"/>
  <c r="G36" i="1" l="1"/>
</calcChain>
</file>

<file path=xl/sharedStrings.xml><?xml version="1.0" encoding="utf-8"?>
<sst xmlns="http://schemas.openxmlformats.org/spreadsheetml/2006/main" count="41" uniqueCount="28">
  <si>
    <t>Impressions</t>
  </si>
  <si>
    <t>CPM</t>
  </si>
  <si>
    <t>Cost</t>
  </si>
  <si>
    <t>Retargeting</t>
  </si>
  <si>
    <t>% Spend</t>
  </si>
  <si>
    <t>CTR</t>
  </si>
  <si>
    <t>CPC</t>
  </si>
  <si>
    <t>Totals</t>
  </si>
  <si>
    <t>Acquisition</t>
  </si>
  <si>
    <t>Facebook Video</t>
  </si>
  <si>
    <t>Google Display</t>
  </si>
  <si>
    <t>Gmail Sponsored Promotions</t>
  </si>
  <si>
    <t>YouTube Pre-Rolls</t>
  </si>
  <si>
    <t>Facebook Content Promotion</t>
  </si>
  <si>
    <t>Facebook Lead Gen</t>
  </si>
  <si>
    <t>Google Paid Search</t>
  </si>
  <si>
    <t>Clicks/Views</t>
  </si>
  <si>
    <t>Channel</t>
  </si>
  <si>
    <t>Pinterest Content Promotion</t>
  </si>
  <si>
    <t>Pinterest Ads</t>
  </si>
  <si>
    <t>Instagram Content Promotion</t>
  </si>
  <si>
    <t>Instagram Lead Gen</t>
  </si>
  <si>
    <t>[INSERT YOUR COMPANY NAME HERE]</t>
  </si>
  <si>
    <t>Campaign Type</t>
  </si>
  <si>
    <t>When fully completed, we recommend saving this sheet as a PDF file for better presentation.</t>
  </si>
  <si>
    <t>Digital Media Plan</t>
  </si>
  <si>
    <t>Ramdin Consultancy</t>
  </si>
  <si>
    <r>
      <rPr>
        <b/>
        <u/>
        <sz val="14"/>
        <color theme="3"/>
        <rFont val="Calibri"/>
        <family val="2"/>
        <scheme val="minor"/>
      </rPr>
      <t xml:space="preserve">INSTRUCTIONS AND GUIDANCE:
</t>
    </r>
    <r>
      <rPr>
        <b/>
        <sz val="12"/>
        <color theme="3"/>
        <rFont val="Calibri"/>
        <family val="2"/>
        <scheme val="minor"/>
      </rPr>
      <t>NOTE: YOU SHOULD ONLY MODIFY THE BLUE CELLS. AS YOU DO THIS, THE REST OF THE SPREADSHEET WILL POPULATE AUTOMATICALLY.</t>
    </r>
    <r>
      <rPr>
        <sz val="12"/>
        <color theme="3"/>
        <rFont val="Calibri"/>
        <family val="2"/>
        <scheme val="minor"/>
      </rPr>
      <t xml:space="preserve">
</t>
    </r>
    <r>
      <rPr>
        <b/>
        <sz val="12"/>
        <color theme="3"/>
        <rFont val="Calibri"/>
        <family val="2"/>
        <scheme val="minor"/>
      </rPr>
      <t>1.</t>
    </r>
    <r>
      <rPr>
        <sz val="12"/>
        <color theme="3"/>
        <rFont val="Calibri"/>
        <family val="2"/>
        <scheme val="minor"/>
      </rPr>
      <t xml:space="preserve"> Begin by entering your company name where noted in red at the top of the sheet. Then enter your total budget for all digital media spend in cell J36 (currently $10,000).
</t>
    </r>
    <r>
      <rPr>
        <b/>
        <sz val="12"/>
        <color theme="3"/>
        <rFont val="Calibri"/>
        <family val="2"/>
        <scheme val="minor"/>
      </rPr>
      <t xml:space="preserve">2. </t>
    </r>
    <r>
      <rPr>
        <sz val="12"/>
        <color theme="3"/>
        <rFont val="Calibri"/>
        <family val="2"/>
        <scheme val="minor"/>
      </rPr>
      <t xml:space="preserve">Decide what percentage of the budget will go to each channel by entering the % spend in the cells in Column D (currently there is a sample percentage spend breakdown entered).
</t>
    </r>
    <r>
      <rPr>
        <b/>
        <sz val="12"/>
        <color theme="3"/>
        <rFont val="Calibri"/>
        <family val="2"/>
        <scheme val="minor"/>
      </rPr>
      <t>3.</t>
    </r>
    <r>
      <rPr>
        <sz val="12"/>
        <color theme="3"/>
        <rFont val="Calibri"/>
        <family val="2"/>
        <scheme val="minor"/>
      </rPr>
      <t xml:space="preserve"> If a channel will </t>
    </r>
    <r>
      <rPr>
        <b/>
        <sz val="12"/>
        <color theme="3"/>
        <rFont val="Calibri"/>
        <family val="2"/>
        <scheme val="minor"/>
      </rPr>
      <t>not</t>
    </r>
    <r>
      <rPr>
        <sz val="12"/>
        <color theme="3"/>
        <rFont val="Calibri"/>
        <family val="2"/>
        <scheme val="minor"/>
      </rPr>
      <t xml:space="preserve"> be used, enter the spend at 0% in Column D.
</t>
    </r>
    <r>
      <rPr>
        <b/>
        <sz val="12"/>
        <color theme="3"/>
        <rFont val="Calibri"/>
        <family val="2"/>
        <scheme val="minor"/>
      </rPr>
      <t>4.</t>
    </r>
    <r>
      <rPr>
        <sz val="12"/>
        <color theme="3"/>
        <rFont val="Calibri"/>
        <family val="2"/>
        <scheme val="minor"/>
      </rPr>
      <t xml:space="preserve"> Enter the CPC (Column H) and the CPM (Column I) for your channels in the appropriate cells. For these figures, you can use your historical data or recommended bids from Google AdWords, Facebook etc. By entering this data, this toolkit will automatically calculate impressions (Column E), clicks/views (Column F) and CTR (Column G).</t>
    </r>
    <r>
      <rPr>
        <b/>
        <sz val="12"/>
        <color theme="3"/>
        <rFont val="Calibri"/>
        <family val="2"/>
        <scheme val="minor"/>
      </rPr>
      <t>*</t>
    </r>
    <r>
      <rPr>
        <sz val="12"/>
        <color theme="3"/>
        <rFont val="Calibri"/>
        <family val="2"/>
        <scheme val="minor"/>
      </rPr>
      <t xml:space="preserve">
</t>
    </r>
    <r>
      <rPr>
        <b/>
        <sz val="12"/>
        <color theme="3"/>
        <rFont val="Calibri"/>
        <family val="2"/>
        <scheme val="minor"/>
      </rPr>
      <t xml:space="preserve">5. </t>
    </r>
    <r>
      <rPr>
        <sz val="12"/>
        <color theme="3"/>
        <rFont val="Calibri"/>
        <family val="2"/>
        <scheme val="minor"/>
      </rPr>
      <t xml:space="preserve">Note the type of campaign is either Acquisition or Retargeting (in Column C).
</t>
    </r>
    <r>
      <rPr>
        <b/>
        <sz val="12"/>
        <color theme="3"/>
        <rFont val="Calibri"/>
        <family val="2"/>
        <scheme val="minor"/>
      </rPr>
      <t xml:space="preserve">6. </t>
    </r>
    <r>
      <rPr>
        <sz val="12"/>
        <color theme="3"/>
        <rFont val="Calibri"/>
        <family val="2"/>
        <scheme val="minor"/>
      </rPr>
      <t xml:space="preserve">Your % media spend should ultimately add up to 100% (in cell D36). Cell D36 will show you if it does not add up to 100%. 
</t>
    </r>
    <r>
      <rPr>
        <b/>
        <sz val="12"/>
        <color theme="3"/>
        <rFont val="Calibri"/>
        <family val="2"/>
        <scheme val="minor"/>
      </rPr>
      <t>* CPC = cost per click; CPM = cost per 1,000 impressions; CTR = click-through rate</t>
    </r>
    <r>
      <rPr>
        <b/>
        <u/>
        <sz val="14"/>
        <color theme="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</si>
</sst>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7" x14ac:knownFonts="1">
    <font>
      <sz val="11"/>
      <color theme="1"/>
      <name val="Calibri"/>
      <family val="2"/>
      <scheme val="minor"/>
    </font>
    <font>
      <b/>
      <sz val="11"/>
      <color theme="1"/>
      <name val="Calibri"/>
      <family val="2"/>
      <scheme val="minor"/>
    </font>
    <font>
      <b/>
      <sz val="20"/>
      <color rgb="FF00B0F0"/>
      <name val="Calibri"/>
      <family val="2"/>
      <scheme val="minor"/>
    </font>
    <font>
      <sz val="9"/>
      <color theme="1"/>
      <name val="Calibri"/>
      <family val="2"/>
      <scheme val="minor"/>
    </font>
    <font>
      <b/>
      <sz val="9"/>
      <color rgb="FF00B0F0"/>
      <name val="Calibri"/>
      <family val="2"/>
      <scheme val="minor"/>
    </font>
    <font>
      <b/>
      <sz val="24"/>
      <color rgb="FF00B0F0"/>
      <name val="Calibri"/>
      <family val="2"/>
      <scheme val="minor"/>
    </font>
    <font>
      <sz val="7"/>
      <color rgb="FF000000"/>
      <name val="Calibri"/>
      <family val="2"/>
    </font>
    <font>
      <b/>
      <sz val="8"/>
      <color rgb="FF000000"/>
      <name val="Calibri"/>
      <family val="2"/>
    </font>
    <font>
      <sz val="12"/>
      <color theme="3"/>
      <name val="Calibri"/>
      <family val="2"/>
      <scheme val="minor"/>
    </font>
    <font>
      <sz val="11"/>
      <color theme="3"/>
      <name val="Calibri"/>
      <family val="2"/>
      <scheme val="minor"/>
    </font>
    <font>
      <b/>
      <u/>
      <sz val="14"/>
      <color theme="3"/>
      <name val="Calibri"/>
      <family val="2"/>
      <scheme val="minor"/>
    </font>
    <font>
      <b/>
      <sz val="12"/>
      <color theme="3"/>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b/>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44" fontId="16" fillId="0" borderId="0" applyFont="0" applyFill="0" applyBorder="0" applyAlignment="0" applyProtection="0"/>
  </cellStyleXfs>
  <cellXfs count="56">
    <xf numFmtId="0" fontId="0" fillId="0" borderId="0" xfId="0"/>
    <xf numFmtId="164" fontId="0" fillId="0" borderId="0" xfId="0" applyNumberFormat="1"/>
    <xf numFmtId="10" fontId="0" fillId="0" borderId="0" xfId="0" applyNumberFormat="1"/>
    <xf numFmtId="10" fontId="1" fillId="0" borderId="1" xfId="0" applyNumberFormat="1" applyFont="1" applyBorder="1" applyAlignment="1">
      <alignment horizontal="center" vertical="center"/>
    </xf>
    <xf numFmtId="0" fontId="1" fillId="0" borderId="5" xfId="0" applyFont="1" applyBorder="1" applyAlignment="1">
      <alignment horizontal="left" vertical="center"/>
    </xf>
    <xf numFmtId="3" fontId="1" fillId="0" borderId="1" xfId="0" applyNumberFormat="1" applyFont="1" applyBorder="1" applyAlignment="1">
      <alignment horizontal="center" vertical="center"/>
    </xf>
    <xf numFmtId="0" fontId="3" fillId="0" borderId="0" xfId="0" applyFont="1"/>
    <xf numFmtId="10" fontId="3" fillId="0" borderId="0" xfId="0" applyNumberFormat="1" applyFont="1"/>
    <xf numFmtId="164" fontId="3" fillId="0" borderId="0" xfId="0" applyNumberFormat="1" applyFont="1"/>
    <xf numFmtId="0" fontId="0" fillId="0" borderId="0" xfId="0" applyBorder="1"/>
    <xf numFmtId="10" fontId="0" fillId="0" borderId="0" xfId="0" applyNumberFormat="1" applyBorder="1"/>
    <xf numFmtId="0" fontId="3" fillId="0" borderId="0" xfId="0" applyFont="1" applyBorder="1"/>
    <xf numFmtId="0" fontId="4" fillId="0" borderId="0" xfId="0" applyFont="1" applyBorder="1" applyAlignment="1"/>
    <xf numFmtId="0" fontId="5" fillId="0" borderId="0" xfId="0" applyFont="1" applyBorder="1"/>
    <xf numFmtId="0" fontId="2" fillId="0" borderId="0" xfId="0" applyFont="1" applyBorder="1"/>
    <xf numFmtId="164" fontId="0" fillId="0" borderId="0" xfId="0" applyNumberFormat="1" applyBorder="1"/>
    <xf numFmtId="0" fontId="0" fillId="0" borderId="0" xfId="0" applyBorder="1" applyAlignment="1">
      <alignment wrapText="1"/>
    </xf>
    <xf numFmtId="0" fontId="6" fillId="0" borderId="0" xfId="0" applyFont="1" applyAlignment="1"/>
    <xf numFmtId="0" fontId="7" fillId="0" borderId="0" xfId="0" applyFont="1" applyAlignment="1"/>
    <xf numFmtId="0" fontId="12" fillId="0" borderId="1" xfId="0" applyFont="1" applyBorder="1" applyAlignment="1">
      <alignment vertical="center"/>
    </xf>
    <xf numFmtId="10"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3" fillId="0" borderId="0" xfId="0" applyFont="1"/>
    <xf numFmtId="0" fontId="12" fillId="0" borderId="0" xfId="0" applyFont="1"/>
    <xf numFmtId="0" fontId="14"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10" fontId="1" fillId="2" borderId="6" xfId="0" applyNumberFormat="1" applyFont="1" applyFill="1" applyBorder="1" applyAlignment="1">
      <alignment horizontal="center" vertical="center"/>
    </xf>
    <xf numFmtId="10" fontId="1" fillId="2" borderId="4" xfId="0" applyNumberFormat="1" applyFont="1" applyFill="1" applyBorder="1" applyAlignment="1">
      <alignment horizontal="center" vertical="center"/>
    </xf>
    <xf numFmtId="3" fontId="0" fillId="0" borderId="6" xfId="0" applyNumberFormat="1" applyBorder="1" applyAlignment="1">
      <alignment horizontal="center" vertical="center"/>
    </xf>
    <xf numFmtId="3" fontId="0" fillId="0" borderId="4" xfId="0" applyNumberFormat="1" applyBorder="1" applyAlignment="1">
      <alignment horizontal="center" vertical="center"/>
    </xf>
    <xf numFmtId="10" fontId="0" fillId="0" borderId="6" xfId="0" applyNumberFormat="1" applyBorder="1" applyAlignment="1">
      <alignment horizontal="center" vertical="center"/>
    </xf>
    <xf numFmtId="10" fontId="0" fillId="0" borderId="4" xfId="0" applyNumberFormat="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9" fillId="3" borderId="7" xfId="0" applyFont="1" applyFill="1" applyBorder="1" applyAlignment="1">
      <alignment horizontal="left" wrapText="1"/>
    </xf>
    <xf numFmtId="0" fontId="9" fillId="3" borderId="9" xfId="0" applyFont="1" applyFill="1" applyBorder="1" applyAlignment="1">
      <alignment horizontal="left" wrapText="1"/>
    </xf>
    <xf numFmtId="0" fontId="9" fillId="3" borderId="10" xfId="0" applyFont="1" applyFill="1" applyBorder="1" applyAlignment="1">
      <alignment horizontal="left" wrapText="1"/>
    </xf>
    <xf numFmtId="0" fontId="9" fillId="3" borderId="12" xfId="0" applyFont="1" applyFill="1" applyBorder="1" applyAlignment="1">
      <alignment horizontal="left" wrapText="1"/>
    </xf>
    <xf numFmtId="0" fontId="9" fillId="3" borderId="0" xfId="0" applyFont="1" applyFill="1" applyBorder="1" applyAlignment="1">
      <alignment horizontal="left" wrapText="1"/>
    </xf>
    <xf numFmtId="0" fontId="9" fillId="3" borderId="2" xfId="0" applyFont="1" applyFill="1" applyBorder="1" applyAlignment="1">
      <alignment horizontal="left" wrapText="1"/>
    </xf>
    <xf numFmtId="0" fontId="9" fillId="3" borderId="8" xfId="0" applyFont="1" applyFill="1" applyBorder="1" applyAlignment="1">
      <alignment horizontal="left" wrapText="1"/>
    </xf>
    <xf numFmtId="0" fontId="9" fillId="3" borderId="11" xfId="0" applyFont="1" applyFill="1" applyBorder="1" applyAlignment="1">
      <alignment horizontal="left" wrapText="1"/>
    </xf>
    <xf numFmtId="0" fontId="9" fillId="3" borderId="3" xfId="0" applyFont="1" applyFill="1" applyBorder="1" applyAlignment="1">
      <alignment horizontal="left" wrapText="1"/>
    </xf>
    <xf numFmtId="44" fontId="0" fillId="2" borderId="6" xfId="1" applyFont="1" applyFill="1" applyBorder="1" applyAlignment="1">
      <alignment horizontal="center" vertical="center"/>
    </xf>
    <xf numFmtId="44" fontId="0" fillId="0" borderId="6" xfId="1" applyFont="1" applyBorder="1" applyAlignment="1">
      <alignment horizontal="center" vertical="center"/>
    </xf>
    <xf numFmtId="44" fontId="0" fillId="2" borderId="4" xfId="1" applyFont="1" applyFill="1" applyBorder="1" applyAlignment="1">
      <alignment horizontal="center" vertical="center"/>
    </xf>
    <xf numFmtId="44" fontId="0" fillId="0" borderId="4" xfId="1" applyFont="1" applyBorder="1" applyAlignment="1">
      <alignment horizontal="center" vertical="center"/>
    </xf>
    <xf numFmtId="44" fontId="1" fillId="0" borderId="1" xfId="1" applyFont="1" applyBorder="1" applyAlignment="1">
      <alignment horizontal="center" vertical="center"/>
    </xf>
    <xf numFmtId="44" fontId="1" fillId="2" borderId="1" xfId="1" applyFont="1" applyFill="1" applyBorder="1" applyAlignment="1">
      <alignment horizontal="center" vertic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742951</xdr:colOff>
      <xdr:row>1</xdr:row>
      <xdr:rowOff>0</xdr:rowOff>
    </xdr:from>
    <xdr:to>
      <xdr:col>4</xdr:col>
      <xdr:colOff>2085975</xdr:colOff>
      <xdr:row>5</xdr:row>
      <xdr:rowOff>9525</xdr:rowOff>
    </xdr:to>
    <xdr:pic>
      <xdr:nvPicPr>
        <xdr:cNvPr id="4" name="Picture 3">
          <a:extLst>
            <a:ext uri="{FF2B5EF4-FFF2-40B4-BE49-F238E27FC236}">
              <a16:creationId xmlns:a16="http://schemas.microsoft.com/office/drawing/2014/main" id="{A055B1D6-A908-4073-B6CD-B661B716E6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6" t="26407" r="-866" b="22511"/>
        <a:stretch/>
      </xdr:blipFill>
      <xdr:spPr>
        <a:xfrm>
          <a:off x="4610101" y="190500"/>
          <a:ext cx="2200274" cy="112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60"/>
  <sheetViews>
    <sheetView showGridLines="0" tabSelected="1" topLeftCell="A41" zoomScaleNormal="100" workbookViewId="0">
      <selection activeCell="J38" sqref="J38"/>
    </sheetView>
  </sheetViews>
  <sheetFormatPr defaultRowHeight="15" x14ac:dyDescent="0.25"/>
  <cols>
    <col min="1" max="1" width="1.42578125" customWidth="1"/>
    <col min="2" max="2" width="32" customWidth="1"/>
    <col min="3" max="3" width="24.5703125" customWidth="1"/>
    <col min="4" max="4" width="12.85546875" style="2" bestFit="1" customWidth="1"/>
    <col min="5" max="5" width="35.42578125" customWidth="1"/>
    <col min="6" max="6" width="13.28515625" customWidth="1"/>
    <col min="7" max="7" width="12" style="2" customWidth="1"/>
    <col min="8" max="10" width="12" style="1" customWidth="1"/>
    <col min="11" max="11" width="9.140625" customWidth="1"/>
    <col min="12" max="12" width="12.85546875" customWidth="1"/>
    <col min="13" max="13" width="12" customWidth="1"/>
    <col min="14" max="14" width="8" customWidth="1"/>
    <col min="15" max="15" width="10" customWidth="1"/>
    <col min="16" max="40" width="2.85546875" customWidth="1"/>
  </cols>
  <sheetData>
    <row r="1" spans="2:10" ht="15" customHeight="1" x14ac:dyDescent="0.25">
      <c r="B1" s="9"/>
      <c r="C1" s="9"/>
      <c r="D1" s="10"/>
      <c r="E1" s="9"/>
      <c r="F1" s="9"/>
    </row>
    <row r="2" spans="2:10" ht="15" customHeight="1" x14ac:dyDescent="0.25">
      <c r="B2" s="9"/>
      <c r="C2" s="9"/>
      <c r="D2" s="10"/>
      <c r="E2" s="9"/>
      <c r="F2" s="9"/>
    </row>
    <row r="3" spans="2:10" s="6" customFormat="1" ht="31.5" x14ac:dyDescent="0.5">
      <c r="B3" s="13" t="s">
        <v>26</v>
      </c>
      <c r="C3" s="12"/>
      <c r="D3" s="12"/>
      <c r="E3" s="12"/>
      <c r="F3" s="11"/>
      <c r="G3" s="7"/>
      <c r="H3" s="8"/>
      <c r="I3" s="8"/>
      <c r="J3" s="8"/>
    </row>
    <row r="4" spans="2:10" ht="15" customHeight="1" x14ac:dyDescent="0.25">
      <c r="B4" s="9"/>
      <c r="C4" s="9"/>
      <c r="D4" s="10"/>
      <c r="E4" s="9"/>
      <c r="F4" s="9"/>
    </row>
    <row r="5" spans="2:10" ht="26.25" x14ac:dyDescent="0.4">
      <c r="B5" s="14" t="s">
        <v>25</v>
      </c>
      <c r="C5" s="9"/>
      <c r="D5" s="10"/>
      <c r="E5" s="9"/>
      <c r="F5" s="9"/>
    </row>
    <row r="7" spans="2:10" x14ac:dyDescent="0.25">
      <c r="B7" s="25" t="s">
        <v>22</v>
      </c>
      <c r="C7" s="26"/>
      <c r="D7" s="26"/>
      <c r="E7" s="26"/>
      <c r="F7" s="26"/>
      <c r="G7" s="26"/>
      <c r="H7" s="26"/>
      <c r="I7" s="26"/>
      <c r="J7" s="27"/>
    </row>
    <row r="8" spans="2:10" x14ac:dyDescent="0.25">
      <c r="B8" s="28"/>
      <c r="C8" s="29"/>
      <c r="D8" s="29"/>
      <c r="E8" s="29"/>
      <c r="F8" s="29"/>
      <c r="G8" s="29"/>
      <c r="H8" s="29"/>
      <c r="I8" s="29"/>
      <c r="J8" s="30"/>
    </row>
    <row r="9" spans="2:10" s="23" customFormat="1" ht="22.5" customHeight="1" x14ac:dyDescent="0.25">
      <c r="B9" s="19" t="s">
        <v>17</v>
      </c>
      <c r="C9" s="19" t="s">
        <v>23</v>
      </c>
      <c r="D9" s="20" t="s">
        <v>4</v>
      </c>
      <c r="E9" s="21" t="s">
        <v>0</v>
      </c>
      <c r="F9" s="21" t="s">
        <v>16</v>
      </c>
      <c r="G9" s="20" t="s">
        <v>5</v>
      </c>
      <c r="H9" s="22" t="s">
        <v>6</v>
      </c>
      <c r="I9" s="22" t="s">
        <v>1</v>
      </c>
      <c r="J9" s="22" t="s">
        <v>2</v>
      </c>
    </row>
    <row r="10" spans="2:10" ht="11.25" customHeight="1" x14ac:dyDescent="0.25">
      <c r="B10" s="31" t="s">
        <v>13</v>
      </c>
      <c r="C10" s="39" t="s">
        <v>8</v>
      </c>
      <c r="D10" s="33">
        <v>0.15</v>
      </c>
      <c r="E10" s="35">
        <f>(J10*1000)/I10</f>
        <v>2941176.4705882352</v>
      </c>
      <c r="F10" s="35">
        <f>J10/H10</f>
        <v>2586.2068965517242</v>
      </c>
      <c r="G10" s="37">
        <f>IFERROR(F10/E10,0)</f>
        <v>8.7931034482758631E-4</v>
      </c>
      <c r="H10" s="50">
        <v>0.57999999999999996</v>
      </c>
      <c r="I10" s="50">
        <v>0.51</v>
      </c>
      <c r="J10" s="51">
        <f>$J$36*D10</f>
        <v>1500</v>
      </c>
    </row>
    <row r="11" spans="2:10" ht="11.25" customHeight="1" x14ac:dyDescent="0.25">
      <c r="B11" s="32"/>
      <c r="C11" s="40"/>
      <c r="D11" s="34"/>
      <c r="E11" s="36"/>
      <c r="F11" s="36"/>
      <c r="G11" s="38"/>
      <c r="H11" s="52"/>
      <c r="I11" s="52"/>
      <c r="J11" s="53"/>
    </row>
    <row r="12" spans="2:10" ht="11.25" customHeight="1" x14ac:dyDescent="0.25">
      <c r="B12" s="31" t="s">
        <v>14</v>
      </c>
      <c r="C12" s="39" t="s">
        <v>3</v>
      </c>
      <c r="D12" s="33">
        <v>0.1</v>
      </c>
      <c r="E12" s="35">
        <f>(J12*1000)/I12</f>
        <v>50761.421319796958</v>
      </c>
      <c r="F12" s="35">
        <f>J12/H12</f>
        <v>253.1645569620253</v>
      </c>
      <c r="G12" s="37">
        <f t="shared" ref="G12" si="0">IFERROR(F12/E12,0)</f>
        <v>4.9873417721518981E-3</v>
      </c>
      <c r="H12" s="50">
        <v>3.95</v>
      </c>
      <c r="I12" s="50">
        <v>19.7</v>
      </c>
      <c r="J12" s="51">
        <f>$J$36*D12</f>
        <v>1000</v>
      </c>
    </row>
    <row r="13" spans="2:10" ht="11.25" customHeight="1" x14ac:dyDescent="0.25">
      <c r="B13" s="32"/>
      <c r="C13" s="40"/>
      <c r="D13" s="34"/>
      <c r="E13" s="36"/>
      <c r="F13" s="36"/>
      <c r="G13" s="38"/>
      <c r="H13" s="52"/>
      <c r="I13" s="52"/>
      <c r="J13" s="53"/>
    </row>
    <row r="14" spans="2:10" ht="11.25" customHeight="1" x14ac:dyDescent="0.25">
      <c r="B14" s="31" t="s">
        <v>9</v>
      </c>
      <c r="C14" s="39" t="s">
        <v>3</v>
      </c>
      <c r="D14" s="33">
        <v>0.05</v>
      </c>
      <c r="E14" s="35">
        <f>(J14*1000)/I14</f>
        <v>151515.15151515152</v>
      </c>
      <c r="F14" s="35">
        <f>J14/H14</f>
        <v>35714.28571428571</v>
      </c>
      <c r="G14" s="37">
        <f t="shared" ref="G14" si="1">IFERROR(F14/E14,0)</f>
        <v>0.23571428571428568</v>
      </c>
      <c r="H14" s="50">
        <v>1.4E-2</v>
      </c>
      <c r="I14" s="50">
        <v>3.3</v>
      </c>
      <c r="J14" s="51">
        <f>$J$36*D14</f>
        <v>500</v>
      </c>
    </row>
    <row r="15" spans="2:10" ht="11.25" customHeight="1" x14ac:dyDescent="0.25">
      <c r="B15" s="32"/>
      <c r="C15" s="40"/>
      <c r="D15" s="34"/>
      <c r="E15" s="36"/>
      <c r="F15" s="36"/>
      <c r="G15" s="38"/>
      <c r="H15" s="52"/>
      <c r="I15" s="52"/>
      <c r="J15" s="53"/>
    </row>
    <row r="16" spans="2:10" ht="11.25" customHeight="1" x14ac:dyDescent="0.25">
      <c r="B16" s="31" t="s">
        <v>20</v>
      </c>
      <c r="C16" s="39" t="s">
        <v>3</v>
      </c>
      <c r="D16" s="33">
        <v>0.05</v>
      </c>
      <c r="E16" s="35">
        <f>(J16*1000)/I16</f>
        <v>165562.91390728476</v>
      </c>
      <c r="F16" s="35">
        <f>J16/H16</f>
        <v>264.55026455026456</v>
      </c>
      <c r="G16" s="37">
        <f t="shared" ref="G16" si="2">IFERROR(F16/E16,0)</f>
        <v>1.5978835978835979E-3</v>
      </c>
      <c r="H16" s="50">
        <v>1.89</v>
      </c>
      <c r="I16" s="50">
        <v>3.02</v>
      </c>
      <c r="J16" s="51">
        <f>$J$36*D16</f>
        <v>500</v>
      </c>
    </row>
    <row r="17" spans="2:10" ht="11.25" customHeight="1" x14ac:dyDescent="0.25">
      <c r="B17" s="32"/>
      <c r="C17" s="40"/>
      <c r="D17" s="34"/>
      <c r="E17" s="36"/>
      <c r="F17" s="36"/>
      <c r="G17" s="38"/>
      <c r="H17" s="52"/>
      <c r="I17" s="52"/>
      <c r="J17" s="53"/>
    </row>
    <row r="18" spans="2:10" ht="11.25" customHeight="1" x14ac:dyDescent="0.25">
      <c r="B18" s="31" t="s">
        <v>21</v>
      </c>
      <c r="C18" s="39" t="s">
        <v>3</v>
      </c>
      <c r="D18" s="33">
        <v>0.05</v>
      </c>
      <c r="E18" s="35">
        <f>(J18*1000)/I18</f>
        <v>59952.038369304559</v>
      </c>
      <c r="F18" s="35">
        <f>J18/H18</f>
        <v>625</v>
      </c>
      <c r="G18" s="37">
        <f t="shared" ref="G18" si="3">IFERROR(F18/E18,0)</f>
        <v>1.0425E-2</v>
      </c>
      <c r="H18" s="50">
        <v>0.8</v>
      </c>
      <c r="I18" s="50">
        <v>8.34</v>
      </c>
      <c r="J18" s="51">
        <f>$J$36*D18</f>
        <v>500</v>
      </c>
    </row>
    <row r="19" spans="2:10" ht="11.25" customHeight="1" x14ac:dyDescent="0.25">
      <c r="B19" s="32"/>
      <c r="C19" s="40"/>
      <c r="D19" s="34"/>
      <c r="E19" s="36"/>
      <c r="F19" s="36"/>
      <c r="G19" s="38"/>
      <c r="H19" s="52"/>
      <c r="I19" s="52"/>
      <c r="J19" s="53"/>
    </row>
    <row r="20" spans="2:10" ht="11.25" customHeight="1" x14ac:dyDescent="0.25">
      <c r="B20" s="31" t="s">
        <v>18</v>
      </c>
      <c r="C20" s="39" t="s">
        <v>8</v>
      </c>
      <c r="D20" s="33">
        <v>0.05</v>
      </c>
      <c r="E20" s="35">
        <f>(J20*1000)/I20</f>
        <v>24630.541871921181</v>
      </c>
      <c r="F20" s="35">
        <f>J20/H20</f>
        <v>119.04761904761904</v>
      </c>
      <c r="G20" s="37">
        <f t="shared" ref="G20" si="4">IFERROR(F20/E20,0)</f>
        <v>4.8333333333333327E-3</v>
      </c>
      <c r="H20" s="50">
        <v>4.2</v>
      </c>
      <c r="I20" s="50">
        <v>20.3</v>
      </c>
      <c r="J20" s="51">
        <f t="shared" ref="J20" si="5">$J$36*D20</f>
        <v>500</v>
      </c>
    </row>
    <row r="21" spans="2:10" ht="11.25" customHeight="1" x14ac:dyDescent="0.25">
      <c r="B21" s="32"/>
      <c r="C21" s="40"/>
      <c r="D21" s="34"/>
      <c r="E21" s="36"/>
      <c r="F21" s="36"/>
      <c r="G21" s="38"/>
      <c r="H21" s="52"/>
      <c r="I21" s="52"/>
      <c r="J21" s="53"/>
    </row>
    <row r="22" spans="2:10" ht="11.25" customHeight="1" x14ac:dyDescent="0.25">
      <c r="B22" s="31" t="s">
        <v>19</v>
      </c>
      <c r="C22" s="39" t="s">
        <v>8</v>
      </c>
      <c r="D22" s="33">
        <v>0.05</v>
      </c>
      <c r="E22" s="35">
        <f>(J22*1000)/I22</f>
        <v>314465.40880503145</v>
      </c>
      <c r="F22" s="35">
        <f>J22/H22</f>
        <v>104.16666666666667</v>
      </c>
      <c r="G22" s="37">
        <f t="shared" ref="G22" si="6">IFERROR(F22/E22,0)</f>
        <v>3.3125E-4</v>
      </c>
      <c r="H22" s="50">
        <v>4.8</v>
      </c>
      <c r="I22" s="50">
        <v>1.59</v>
      </c>
      <c r="J22" s="51">
        <f t="shared" ref="J22" si="7">$J$36*D22</f>
        <v>500</v>
      </c>
    </row>
    <row r="23" spans="2:10" ht="11.25" customHeight="1" x14ac:dyDescent="0.25">
      <c r="B23" s="32"/>
      <c r="C23" s="40"/>
      <c r="D23" s="34"/>
      <c r="E23" s="36"/>
      <c r="F23" s="36"/>
      <c r="G23" s="38"/>
      <c r="H23" s="52"/>
      <c r="I23" s="52"/>
      <c r="J23" s="53"/>
    </row>
    <row r="24" spans="2:10" ht="11.25" customHeight="1" x14ac:dyDescent="0.25">
      <c r="B24" s="31" t="s">
        <v>15</v>
      </c>
      <c r="C24" s="39" t="s">
        <v>8</v>
      </c>
      <c r="D24" s="33">
        <v>0.1</v>
      </c>
      <c r="E24" s="35">
        <f>(J24*1000)/I24</f>
        <v>6250</v>
      </c>
      <c r="F24" s="35">
        <f>J24/H24</f>
        <v>285.71428571428572</v>
      </c>
      <c r="G24" s="37">
        <f t="shared" ref="G24" si="8">IFERROR(F24/E24,0)</f>
        <v>4.5714285714285714E-2</v>
      </c>
      <c r="H24" s="50">
        <v>3.5</v>
      </c>
      <c r="I24" s="50">
        <v>160</v>
      </c>
      <c r="J24" s="51">
        <f t="shared" ref="J24" si="9">$J$36*D24</f>
        <v>1000</v>
      </c>
    </row>
    <row r="25" spans="2:10" ht="11.25" customHeight="1" x14ac:dyDescent="0.25">
      <c r="B25" s="32"/>
      <c r="C25" s="40"/>
      <c r="D25" s="34"/>
      <c r="E25" s="36"/>
      <c r="F25" s="36"/>
      <c r="G25" s="38"/>
      <c r="H25" s="52"/>
      <c r="I25" s="52"/>
      <c r="J25" s="53"/>
    </row>
    <row r="26" spans="2:10" ht="11.25" customHeight="1" x14ac:dyDescent="0.25">
      <c r="B26" s="31" t="s">
        <v>10</v>
      </c>
      <c r="C26" s="39" t="s">
        <v>8</v>
      </c>
      <c r="D26" s="33">
        <v>0.1</v>
      </c>
      <c r="E26" s="35">
        <f>(J26*1000)/I26</f>
        <v>757575.75757575757</v>
      </c>
      <c r="F26" s="35">
        <f>J26/H26</f>
        <v>2857.1428571428573</v>
      </c>
      <c r="G26" s="37">
        <f t="shared" ref="G26" si="10">IFERROR(F26/E26,0)</f>
        <v>3.7714285714285718E-3</v>
      </c>
      <c r="H26" s="50">
        <v>0.35</v>
      </c>
      <c r="I26" s="50">
        <v>1.32</v>
      </c>
      <c r="J26" s="51">
        <f t="shared" ref="J26" si="11">$J$36*D26</f>
        <v>1000</v>
      </c>
    </row>
    <row r="27" spans="2:10" ht="11.25" customHeight="1" x14ac:dyDescent="0.25">
      <c r="B27" s="32"/>
      <c r="C27" s="40"/>
      <c r="D27" s="34"/>
      <c r="E27" s="36"/>
      <c r="F27" s="36"/>
      <c r="G27" s="38"/>
      <c r="H27" s="52"/>
      <c r="I27" s="52"/>
      <c r="J27" s="53"/>
    </row>
    <row r="28" spans="2:10" ht="11.25" customHeight="1" x14ac:dyDescent="0.25">
      <c r="B28" s="31" t="s">
        <v>10</v>
      </c>
      <c r="C28" s="39" t="s">
        <v>3</v>
      </c>
      <c r="D28" s="33">
        <v>0.15</v>
      </c>
      <c r="E28" s="35">
        <f>(J28*1000)/I28</f>
        <v>576923.07692307688</v>
      </c>
      <c r="F28" s="35">
        <f>J28/H28</f>
        <v>3125</v>
      </c>
      <c r="G28" s="37">
        <f t="shared" ref="G28" si="12">IFERROR(F28/E28,0)</f>
        <v>5.4166666666666669E-3</v>
      </c>
      <c r="H28" s="50">
        <v>0.48</v>
      </c>
      <c r="I28" s="50">
        <v>2.6</v>
      </c>
      <c r="J28" s="51">
        <f t="shared" ref="J28" si="13">$J$36*D28</f>
        <v>1500</v>
      </c>
    </row>
    <row r="29" spans="2:10" ht="11.25" customHeight="1" x14ac:dyDescent="0.25">
      <c r="B29" s="32"/>
      <c r="C29" s="40"/>
      <c r="D29" s="34"/>
      <c r="E29" s="36"/>
      <c r="F29" s="36"/>
      <c r="G29" s="38"/>
      <c r="H29" s="52"/>
      <c r="I29" s="52"/>
      <c r="J29" s="53"/>
    </row>
    <row r="30" spans="2:10" ht="11.25" customHeight="1" x14ac:dyDescent="0.25">
      <c r="B30" s="31" t="s">
        <v>12</v>
      </c>
      <c r="C30" s="39" t="s">
        <v>3</v>
      </c>
      <c r="D30" s="33">
        <v>0.05</v>
      </c>
      <c r="E30" s="35">
        <f>(J30*1000)/I30</f>
        <v>531914.89361702127</v>
      </c>
      <c r="F30" s="35">
        <f>J30/H30</f>
        <v>909.09090909090901</v>
      </c>
      <c r="G30" s="37">
        <f t="shared" ref="G30" si="14">IFERROR(F30/E30,0)</f>
        <v>1.709090909090909E-3</v>
      </c>
      <c r="H30" s="50">
        <v>0.55000000000000004</v>
      </c>
      <c r="I30" s="50">
        <v>0.94</v>
      </c>
      <c r="J30" s="51">
        <f t="shared" ref="J30" si="15">$J$36*D30</f>
        <v>500</v>
      </c>
    </row>
    <row r="31" spans="2:10" ht="11.25" customHeight="1" x14ac:dyDescent="0.25">
      <c r="B31" s="32"/>
      <c r="C31" s="40"/>
      <c r="D31" s="34"/>
      <c r="E31" s="36"/>
      <c r="F31" s="36"/>
      <c r="G31" s="38"/>
      <c r="H31" s="52"/>
      <c r="I31" s="52"/>
      <c r="J31" s="53"/>
    </row>
    <row r="32" spans="2:10" ht="11.25" customHeight="1" x14ac:dyDescent="0.25">
      <c r="B32" s="31" t="s">
        <v>11</v>
      </c>
      <c r="C32" s="39" t="s">
        <v>8</v>
      </c>
      <c r="D32" s="33">
        <v>0.05</v>
      </c>
      <c r="E32" s="35">
        <f>(J32*1000)/I32</f>
        <v>21008.403361344535</v>
      </c>
      <c r="F32" s="35">
        <f>J32/H32</f>
        <v>806.45161290322585</v>
      </c>
      <c r="G32" s="37">
        <f t="shared" ref="G32" si="16">IFERROR(F32/E32,0)</f>
        <v>3.8387096774193552E-2</v>
      </c>
      <c r="H32" s="50">
        <v>0.62</v>
      </c>
      <c r="I32" s="50">
        <v>23.8</v>
      </c>
      <c r="J32" s="51">
        <f t="shared" ref="J32" si="17">$J$36*D32</f>
        <v>500</v>
      </c>
    </row>
    <row r="33" spans="2:40" ht="11.25" customHeight="1" x14ac:dyDescent="0.25">
      <c r="B33" s="32"/>
      <c r="C33" s="40"/>
      <c r="D33" s="34"/>
      <c r="E33" s="36"/>
      <c r="F33" s="36"/>
      <c r="G33" s="38"/>
      <c r="H33" s="52"/>
      <c r="I33" s="52"/>
      <c r="J33" s="53"/>
    </row>
    <row r="34" spans="2:40" ht="11.25" customHeight="1" x14ac:dyDescent="0.25">
      <c r="B34" s="31" t="s">
        <v>11</v>
      </c>
      <c r="C34" s="39" t="s">
        <v>3</v>
      </c>
      <c r="D34" s="33">
        <v>0.05</v>
      </c>
      <c r="E34" s="35">
        <f>(J34*1000)/I34</f>
        <v>21008.403361344535</v>
      </c>
      <c r="F34" s="35">
        <f>J34/H34</f>
        <v>943.39622641509425</v>
      </c>
      <c r="G34" s="37">
        <f t="shared" ref="G34" si="18">IFERROR(F34/E34,0)</f>
        <v>4.4905660377358492E-2</v>
      </c>
      <c r="H34" s="50">
        <v>0.53</v>
      </c>
      <c r="I34" s="50">
        <v>23.8</v>
      </c>
      <c r="J34" s="51">
        <f t="shared" ref="J34" si="19">$J$36*D34</f>
        <v>500</v>
      </c>
    </row>
    <row r="35" spans="2:40" ht="11.25" customHeight="1" x14ac:dyDescent="0.25">
      <c r="B35" s="32"/>
      <c r="C35" s="40"/>
      <c r="D35" s="34"/>
      <c r="E35" s="36"/>
      <c r="F35" s="36"/>
      <c r="G35" s="38"/>
      <c r="H35" s="52"/>
      <c r="I35" s="52"/>
      <c r="J35" s="53"/>
    </row>
    <row r="36" spans="2:40" ht="19.5" customHeight="1" x14ac:dyDescent="0.25">
      <c r="B36" s="4" t="s">
        <v>7</v>
      </c>
      <c r="C36" s="4"/>
      <c r="D36" s="3">
        <f>SUM(D10:D35)</f>
        <v>1</v>
      </c>
      <c r="E36" s="5">
        <f>SUM(E10:E35)</f>
        <v>5622744.4812152702</v>
      </c>
      <c r="F36" s="5">
        <f>SUM(F10:F35)</f>
        <v>48593.217609330379</v>
      </c>
      <c r="G36" s="3">
        <f>IFERROR(F36/E36,0)</f>
        <v>8.6422596245788671E-3</v>
      </c>
      <c r="H36" s="54">
        <f>IFERROR(J36/F36,0)</f>
        <v>0.20579003597571816</v>
      </c>
      <c r="I36" s="54">
        <f>IFERROR((J36/E36)*1000,0)</f>
        <v>1.7784909190535816</v>
      </c>
      <c r="J36" s="55">
        <v>10000</v>
      </c>
    </row>
    <row r="38" spans="2:40" x14ac:dyDescent="0.25">
      <c r="B38" s="9"/>
      <c r="C38" s="9"/>
      <c r="D38" s="10"/>
      <c r="E38" s="9"/>
      <c r="F38" s="9"/>
      <c r="G38" s="10"/>
      <c r="H38" s="15"/>
      <c r="I38" s="15"/>
      <c r="J38" s="15"/>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2:40" x14ac:dyDescent="0.25">
      <c r="B39" s="9"/>
      <c r="C39" s="9"/>
      <c r="D39" s="10"/>
      <c r="E39" s="9"/>
      <c r="F39" s="9"/>
      <c r="G39" s="10"/>
      <c r="H39" s="15"/>
      <c r="I39" s="15"/>
      <c r="J39" s="15"/>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2:40" ht="15" customHeight="1" x14ac:dyDescent="0.25">
      <c r="B40" s="41" t="s">
        <v>27</v>
      </c>
      <c r="C40" s="42"/>
      <c r="D40" s="42"/>
      <c r="E40" s="42"/>
      <c r="F40" s="42"/>
      <c r="G40" s="42"/>
      <c r="H40" s="42"/>
      <c r="I40" s="42"/>
      <c r="J40" s="42"/>
      <c r="K40" s="43"/>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2:40" ht="15" customHeight="1" x14ac:dyDescent="0.25">
      <c r="B41" s="44"/>
      <c r="C41" s="45"/>
      <c r="D41" s="45"/>
      <c r="E41" s="45"/>
      <c r="F41" s="45"/>
      <c r="G41" s="45"/>
      <c r="H41" s="45"/>
      <c r="I41" s="45"/>
      <c r="J41" s="45"/>
      <c r="K41" s="4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2:40" ht="15" customHeight="1" x14ac:dyDescent="0.25">
      <c r="B42" s="44"/>
      <c r="C42" s="45"/>
      <c r="D42" s="45"/>
      <c r="E42" s="45"/>
      <c r="F42" s="45"/>
      <c r="G42" s="45"/>
      <c r="H42" s="45"/>
      <c r="I42" s="45"/>
      <c r="J42" s="45"/>
      <c r="K42" s="4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2:40" ht="15" customHeight="1" x14ac:dyDescent="0.25">
      <c r="B43" s="44"/>
      <c r="C43" s="45"/>
      <c r="D43" s="45"/>
      <c r="E43" s="45"/>
      <c r="F43" s="45"/>
      <c r="G43" s="45"/>
      <c r="H43" s="45"/>
      <c r="I43" s="45"/>
      <c r="J43" s="45"/>
      <c r="K43" s="4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row>
    <row r="44" spans="2:40" ht="15" customHeight="1" x14ac:dyDescent="0.25">
      <c r="B44" s="44"/>
      <c r="C44" s="45"/>
      <c r="D44" s="45"/>
      <c r="E44" s="45"/>
      <c r="F44" s="45"/>
      <c r="G44" s="45"/>
      <c r="H44" s="45"/>
      <c r="I44" s="45"/>
      <c r="J44" s="45"/>
      <c r="K44" s="4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row>
    <row r="45" spans="2:40" ht="15" customHeight="1" x14ac:dyDescent="0.25">
      <c r="B45" s="44"/>
      <c r="C45" s="45"/>
      <c r="D45" s="45"/>
      <c r="E45" s="45"/>
      <c r="F45" s="45"/>
      <c r="G45" s="45"/>
      <c r="H45" s="45"/>
      <c r="I45" s="45"/>
      <c r="J45" s="45"/>
      <c r="K45" s="4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row>
    <row r="46" spans="2:40" ht="15" customHeight="1" x14ac:dyDescent="0.25">
      <c r="B46" s="44"/>
      <c r="C46" s="45"/>
      <c r="D46" s="45"/>
      <c r="E46" s="45"/>
      <c r="F46" s="45"/>
      <c r="G46" s="45"/>
      <c r="H46" s="45"/>
      <c r="I46" s="45"/>
      <c r="J46" s="45"/>
      <c r="K46" s="4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row>
    <row r="47" spans="2:40" ht="15" customHeight="1" x14ac:dyDescent="0.25">
      <c r="B47" s="44"/>
      <c r="C47" s="45"/>
      <c r="D47" s="45"/>
      <c r="E47" s="45"/>
      <c r="F47" s="45"/>
      <c r="G47" s="45"/>
      <c r="H47" s="45"/>
      <c r="I47" s="45"/>
      <c r="J47" s="45"/>
      <c r="K47" s="4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2:40" ht="15" customHeight="1" x14ac:dyDescent="0.25">
      <c r="B48" s="44"/>
      <c r="C48" s="45"/>
      <c r="D48" s="45"/>
      <c r="E48" s="45"/>
      <c r="F48" s="45"/>
      <c r="G48" s="45"/>
      <c r="H48" s="45"/>
      <c r="I48" s="45"/>
      <c r="J48" s="45"/>
      <c r="K48" s="4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2:40" ht="15" customHeight="1" x14ac:dyDescent="0.25">
      <c r="B49" s="44"/>
      <c r="C49" s="45"/>
      <c r="D49" s="45"/>
      <c r="E49" s="45"/>
      <c r="F49" s="45"/>
      <c r="G49" s="45"/>
      <c r="H49" s="45"/>
      <c r="I49" s="45"/>
      <c r="J49" s="45"/>
      <c r="K49" s="4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2:40" ht="15" customHeight="1" x14ac:dyDescent="0.25">
      <c r="B50" s="44"/>
      <c r="C50" s="45"/>
      <c r="D50" s="45"/>
      <c r="E50" s="45"/>
      <c r="F50" s="45"/>
      <c r="G50" s="45"/>
      <c r="H50" s="45"/>
      <c r="I50" s="45"/>
      <c r="J50" s="45"/>
      <c r="K50" s="4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2:40" ht="15" customHeight="1" x14ac:dyDescent="0.25">
      <c r="B51" s="44"/>
      <c r="C51" s="45"/>
      <c r="D51" s="45"/>
      <c r="E51" s="45"/>
      <c r="F51" s="45"/>
      <c r="G51" s="45"/>
      <c r="H51" s="45"/>
      <c r="I51" s="45"/>
      <c r="J51" s="45"/>
      <c r="K51" s="4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2:40" ht="15" customHeight="1" x14ac:dyDescent="0.25">
      <c r="B52" s="44"/>
      <c r="C52" s="45"/>
      <c r="D52" s="45"/>
      <c r="E52" s="45"/>
      <c r="F52" s="45"/>
      <c r="G52" s="45"/>
      <c r="H52" s="45"/>
      <c r="I52" s="45"/>
      <c r="J52" s="45"/>
      <c r="K52" s="4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2:40" ht="15" customHeight="1" x14ac:dyDescent="0.25">
      <c r="B53" s="47"/>
      <c r="C53" s="48"/>
      <c r="D53" s="48"/>
      <c r="E53" s="48"/>
      <c r="F53" s="48"/>
      <c r="G53" s="48"/>
      <c r="H53" s="48"/>
      <c r="I53" s="48"/>
      <c r="J53" s="48"/>
      <c r="K53" s="49"/>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5" spans="2:40" ht="15.75" x14ac:dyDescent="0.25">
      <c r="B55" s="24" t="s">
        <v>24</v>
      </c>
    </row>
    <row r="59" spans="2:40" x14ac:dyDescent="0.25">
      <c r="B59" s="18"/>
    </row>
    <row r="60" spans="2:40" x14ac:dyDescent="0.25">
      <c r="B60" s="17"/>
    </row>
  </sheetData>
  <mergeCells count="119">
    <mergeCell ref="B40:K53"/>
    <mergeCell ref="B24:B25"/>
    <mergeCell ref="C24:C25"/>
    <mergeCell ref="D24:D25"/>
    <mergeCell ref="E24:E25"/>
    <mergeCell ref="F24:F25"/>
    <mergeCell ref="I34:I35"/>
    <mergeCell ref="J34:J35"/>
    <mergeCell ref="B30:B31"/>
    <mergeCell ref="C30:C31"/>
    <mergeCell ref="D30:D31"/>
    <mergeCell ref="E30:E31"/>
    <mergeCell ref="F30:F31"/>
    <mergeCell ref="G30:G31"/>
    <mergeCell ref="H30:H31"/>
    <mergeCell ref="I30:I31"/>
    <mergeCell ref="J30:J31"/>
    <mergeCell ref="D34:D35"/>
    <mergeCell ref="E34:E35"/>
    <mergeCell ref="F34:F35"/>
    <mergeCell ref="G34:G35"/>
    <mergeCell ref="H34:H35"/>
    <mergeCell ref="C32:C33"/>
    <mergeCell ref="B32:B33"/>
    <mergeCell ref="B18:B19"/>
    <mergeCell ref="C34:C35"/>
    <mergeCell ref="B34:B35"/>
    <mergeCell ref="H32:H33"/>
    <mergeCell ref="B16:B17"/>
    <mergeCell ref="C16:C17"/>
    <mergeCell ref="D16:D17"/>
    <mergeCell ref="E16:E17"/>
    <mergeCell ref="F16:F17"/>
    <mergeCell ref="D32:D33"/>
    <mergeCell ref="C26:C27"/>
    <mergeCell ref="C28:C29"/>
    <mergeCell ref="F18:F19"/>
    <mergeCell ref="F26:F27"/>
    <mergeCell ref="B28:B29"/>
    <mergeCell ref="D28:D29"/>
    <mergeCell ref="E28:E29"/>
    <mergeCell ref="F28:F29"/>
    <mergeCell ref="B20:B21"/>
    <mergeCell ref="C20:C21"/>
    <mergeCell ref="D20:D21"/>
    <mergeCell ref="E20:E21"/>
    <mergeCell ref="F20:F21"/>
    <mergeCell ref="G20:G21"/>
    <mergeCell ref="H20:H21"/>
    <mergeCell ref="I20:I21"/>
    <mergeCell ref="J20:J21"/>
    <mergeCell ref="I28:I29"/>
    <mergeCell ref="J28:J29"/>
    <mergeCell ref="H22:H23"/>
    <mergeCell ref="I22:I23"/>
    <mergeCell ref="E32:E33"/>
    <mergeCell ref="F32:F33"/>
    <mergeCell ref="G32:G33"/>
    <mergeCell ref="G22:G23"/>
    <mergeCell ref="B26:B27"/>
    <mergeCell ref="I32:I33"/>
    <mergeCell ref="J32:J33"/>
    <mergeCell ref="I26:I27"/>
    <mergeCell ref="J22:J23"/>
    <mergeCell ref="J24:J25"/>
    <mergeCell ref="B22:B23"/>
    <mergeCell ref="C22:C23"/>
    <mergeCell ref="D22:D23"/>
    <mergeCell ref="E22:E23"/>
    <mergeCell ref="F22:F23"/>
    <mergeCell ref="G28:G29"/>
    <mergeCell ref="H28:H29"/>
    <mergeCell ref="I12:I13"/>
    <mergeCell ref="F10:F11"/>
    <mergeCell ref="J14:J15"/>
    <mergeCell ref="C10:C11"/>
    <mergeCell ref="C12:C13"/>
    <mergeCell ref="C14:C15"/>
    <mergeCell ref="C18:C19"/>
    <mergeCell ref="J12:J13"/>
    <mergeCell ref="J26:J27"/>
    <mergeCell ref="J18:J19"/>
    <mergeCell ref="J10:J11"/>
    <mergeCell ref="H26:H27"/>
    <mergeCell ref="G26:G27"/>
    <mergeCell ref="G24:G25"/>
    <mergeCell ref="H24:H25"/>
    <mergeCell ref="I24:I25"/>
    <mergeCell ref="D10:D11"/>
    <mergeCell ref="D18:D19"/>
    <mergeCell ref="D26:D27"/>
    <mergeCell ref="E10:E11"/>
    <mergeCell ref="E18:E19"/>
    <mergeCell ref="E26:E27"/>
    <mergeCell ref="D14:D15"/>
    <mergeCell ref="B7:J8"/>
    <mergeCell ref="B12:B13"/>
    <mergeCell ref="D12:D13"/>
    <mergeCell ref="E12:E13"/>
    <mergeCell ref="F12:F13"/>
    <mergeCell ref="G12:G13"/>
    <mergeCell ref="H12:H13"/>
    <mergeCell ref="H10:H11"/>
    <mergeCell ref="H18:H19"/>
    <mergeCell ref="I10:I11"/>
    <mergeCell ref="I18:I19"/>
    <mergeCell ref="G10:G11"/>
    <mergeCell ref="G18:G19"/>
    <mergeCell ref="I14:I15"/>
    <mergeCell ref="F14:F15"/>
    <mergeCell ref="G14:G15"/>
    <mergeCell ref="H14:H15"/>
    <mergeCell ref="B10:B11"/>
    <mergeCell ref="B14:B15"/>
    <mergeCell ref="E14:E15"/>
    <mergeCell ref="G16:G17"/>
    <mergeCell ref="H16:H17"/>
    <mergeCell ref="I16:I17"/>
    <mergeCell ref="J16:J17"/>
  </mergeCells>
  <conditionalFormatting sqref="D36">
    <cfRule type="cellIs" dxfId="0" priority="1" operator="greaterThan">
      <formula>1</formula>
    </cfRule>
  </conditionalFormatting>
  <pageMargins left="0.7" right="0.7" top="0.75" bottom="0.75" header="0.3" footer="0.3"/>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Media Plan</vt:lpstr>
      <vt:lpstr>'Media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LaShaun</cp:lastModifiedBy>
  <cp:lastPrinted>2015-08-18T09:43:31Z</cp:lastPrinted>
  <dcterms:created xsi:type="dcterms:W3CDTF">2015-08-13T10:37:48Z</dcterms:created>
  <dcterms:modified xsi:type="dcterms:W3CDTF">2021-01-06T10:50:03Z</dcterms:modified>
</cp:coreProperties>
</file>